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Folders (Team Folder)\Faringdon.Sally\Documents\Finance\Budgets\Draft Budgets 18.19\"/>
    </mc:Choice>
  </mc:AlternateContent>
  <bookViews>
    <workbookView xWindow="240" yWindow="120" windowWidth="24735" windowHeight="12210" xr2:uid="{00000000-000D-0000-FFFF-FFFF00000000}"/>
  </bookViews>
  <sheets>
    <sheet name="Sheet1" sheetId="1" r:id="rId1"/>
    <sheet name="Sheet2" sheetId="2" r:id="rId2"/>
    <sheet name="Sheet3" sheetId="3" r:id="rId3"/>
  </sheets>
  <calcPr calcId="171027"/>
  <fileRecoveryPr autoRecover="0"/>
</workbook>
</file>

<file path=xl/calcChain.xml><?xml version="1.0" encoding="utf-8"?>
<calcChain xmlns="http://schemas.openxmlformats.org/spreadsheetml/2006/main">
  <c r="H14" i="1" l="1"/>
  <c r="I14" i="1" s="1"/>
  <c r="J14" i="1" l="1"/>
  <c r="H15" i="1"/>
  <c r="I15" i="1" s="1"/>
  <c r="J15" i="1" s="1"/>
  <c r="H11" i="1"/>
  <c r="I11" i="1" s="1"/>
  <c r="J11" i="1" s="1"/>
  <c r="H10" i="1"/>
  <c r="I10" i="1" s="1"/>
  <c r="J10" i="1" s="1"/>
  <c r="H9" i="1"/>
  <c r="I9" i="1" s="1"/>
  <c r="I16" i="1" l="1"/>
  <c r="I17" i="1" s="1"/>
  <c r="H12" i="1"/>
  <c r="J16" i="1"/>
  <c r="J17" i="1" s="1"/>
  <c r="I12" i="1"/>
  <c r="J9" i="1"/>
  <c r="J12" i="1" s="1"/>
  <c r="H16" i="1"/>
  <c r="H17" i="1" s="1"/>
  <c r="B16" i="1"/>
  <c r="C16" i="1"/>
  <c r="D16" i="1"/>
  <c r="E16" i="1"/>
  <c r="B12" i="1"/>
  <c r="C12" i="1"/>
  <c r="D12" i="1"/>
  <c r="E12" i="1"/>
  <c r="D17" i="1" l="1"/>
  <c r="E17" i="1"/>
  <c r="B17" i="1"/>
  <c r="C17" i="1"/>
  <c r="G12" i="1"/>
  <c r="F16" i="1" l="1"/>
  <c r="F12" i="1"/>
  <c r="F17" i="1" l="1"/>
  <c r="K12" i="1"/>
  <c r="K16" i="1" l="1"/>
  <c r="K17" i="1" s="1"/>
  <c r="G16" i="1"/>
  <c r="G17" i="1" l="1"/>
</calcChain>
</file>

<file path=xl/sharedStrings.xml><?xml version="1.0" encoding="utf-8"?>
<sst xmlns="http://schemas.openxmlformats.org/spreadsheetml/2006/main" count="23" uniqueCount="23">
  <si>
    <t>Advertising</t>
  </si>
  <si>
    <t>Stock Purchases</t>
  </si>
  <si>
    <t>TOTAL EXPENDITURE</t>
  </si>
  <si>
    <t>INCOME</t>
  </si>
  <si>
    <t>Stock Sales</t>
  </si>
  <si>
    <t>Commission on Agency Sales</t>
  </si>
  <si>
    <t>TOTAL INCOME</t>
  </si>
  <si>
    <t xml:space="preserve">Faringdon Town Council </t>
  </si>
  <si>
    <t>Expenditure</t>
  </si>
  <si>
    <t>Bank Charges</t>
  </si>
  <si>
    <t>Budget 2017/18</t>
  </si>
  <si>
    <t>Budget 2018/19</t>
  </si>
  <si>
    <t>Est. Actual 2017/18</t>
  </si>
  <si>
    <t xml:space="preserve"> Budget 2018/19</t>
  </si>
  <si>
    <t>2016/17</t>
  </si>
  <si>
    <t>2015/16</t>
  </si>
  <si>
    <t>2014/15</t>
  </si>
  <si>
    <t>2013/14</t>
  </si>
  <si>
    <t>NET Income</t>
  </si>
  <si>
    <t>Forecast 2018/19</t>
  </si>
  <si>
    <t>Forecast 2019/20</t>
  </si>
  <si>
    <t>Forecast 2020/21</t>
  </si>
  <si>
    <t xml:space="preserve"> Information Centre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</si>
</sst>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theme="4"/>
      <name val="Arial"/>
      <family val="2"/>
    </font>
    <font>
      <b/>
      <sz val="9"/>
      <color rgb="FF00B050"/>
      <name val="Arial"/>
      <family val="2"/>
    </font>
    <font>
      <b/>
      <sz val="9"/>
      <color theme="1"/>
      <name val="Arial"/>
      <family val="2"/>
    </font>
    <font>
      <sz val="9"/>
      <color theme="4"/>
      <name val="Arial"/>
      <family val="2"/>
    </font>
    <font>
      <sz val="9"/>
      <color rgb="FF00B050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44" fontId="3" fillId="0" borderId="1" xfId="1" applyFont="1" applyBorder="1" applyAlignment="1">
      <alignment horizontal="right" vertical="top" wrapText="1"/>
    </xf>
    <xf numFmtId="44" fontId="7" fillId="0" borderId="1" xfId="1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9" fillId="0" borderId="1" xfId="1" applyFont="1" applyBorder="1" applyAlignment="1">
      <alignment horizontal="right" vertical="top" wrapText="1"/>
    </xf>
    <xf numFmtId="44" fontId="4" fillId="0" borderId="1" xfId="1" applyFont="1" applyBorder="1" applyAlignment="1">
      <alignment horizontal="center" vertical="top" wrapText="1"/>
    </xf>
    <xf numFmtId="44" fontId="5" fillId="0" borderId="1" xfId="1" applyFont="1" applyBorder="1" applyAlignment="1">
      <alignment horizontal="center" vertical="top" wrapText="1"/>
    </xf>
    <xf numFmtId="44" fontId="6" fillId="0" borderId="1" xfId="1" applyFont="1" applyBorder="1" applyAlignment="1">
      <alignment horizontal="center" vertical="top" wrapText="1"/>
    </xf>
    <xf numFmtId="44" fontId="4" fillId="0" borderId="1" xfId="1" applyFont="1" applyBorder="1" applyAlignment="1">
      <alignment horizontal="center"/>
    </xf>
    <xf numFmtId="44" fontId="5" fillId="0" borderId="1" xfId="1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9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"/>
  <sheetViews>
    <sheetView tabSelected="1" workbookViewId="0">
      <selection activeCell="F4" sqref="F4"/>
    </sheetView>
  </sheetViews>
  <sheetFormatPr defaultRowHeight="12" x14ac:dyDescent="0.2"/>
  <cols>
    <col min="1" max="1" width="18" style="2" customWidth="1"/>
    <col min="2" max="2" width="9.42578125" style="3" customWidth="1"/>
    <col min="3" max="3" width="9.7109375" style="3" customWidth="1"/>
    <col min="4" max="4" width="10.85546875" style="3" customWidth="1"/>
    <col min="5" max="5" width="9.7109375" style="3" customWidth="1"/>
    <col min="6" max="6" width="11.28515625" style="36" customWidth="1"/>
    <col min="7" max="7" width="11.42578125" style="8" customWidth="1"/>
    <col min="8" max="8" width="10.7109375" style="9" customWidth="1"/>
    <col min="9" max="9" width="9.85546875" style="9" customWidth="1"/>
    <col min="10" max="10" width="10.7109375" style="9" customWidth="1"/>
    <col min="11" max="11" width="10.5703125" style="10" customWidth="1"/>
    <col min="12" max="12" width="14" style="2" customWidth="1"/>
    <col min="13" max="16384" width="9.140625" style="2"/>
  </cols>
  <sheetData>
    <row r="2" spans="1:12" ht="15.75" customHeight="1" x14ac:dyDescent="0.2">
      <c r="F2" s="4" t="s">
        <v>7</v>
      </c>
      <c r="G2" s="4"/>
      <c r="H2" s="5"/>
      <c r="I2" s="5"/>
      <c r="J2" s="5"/>
      <c r="K2" s="6"/>
    </row>
    <row r="3" spans="1:12" ht="15.75" customHeight="1" x14ac:dyDescent="0.2">
      <c r="F3" s="7"/>
      <c r="G3" s="4"/>
      <c r="H3" s="5"/>
      <c r="I3" s="5"/>
      <c r="J3" s="5"/>
      <c r="K3" s="6"/>
    </row>
    <row r="4" spans="1:12" ht="15.75" customHeight="1" x14ac:dyDescent="0.2">
      <c r="F4" s="4" t="s">
        <v>22</v>
      </c>
      <c r="G4" s="4"/>
      <c r="H4" s="5"/>
      <c r="I4" s="5"/>
      <c r="J4" s="5"/>
      <c r="K4" s="6"/>
    </row>
    <row r="6" spans="1:12" ht="15" customHeight="1" x14ac:dyDescent="0.2">
      <c r="F6" s="8" t="s">
        <v>11</v>
      </c>
    </row>
    <row r="7" spans="1:12" ht="24" x14ac:dyDescent="0.2">
      <c r="A7" s="11"/>
      <c r="B7" s="12" t="s">
        <v>17</v>
      </c>
      <c r="C7" s="12" t="s">
        <v>16</v>
      </c>
      <c r="D7" s="12" t="s">
        <v>15</v>
      </c>
      <c r="E7" s="12" t="s">
        <v>14</v>
      </c>
      <c r="F7" s="13" t="s">
        <v>10</v>
      </c>
      <c r="G7" s="14" t="s">
        <v>12</v>
      </c>
      <c r="H7" s="15" t="s">
        <v>19</v>
      </c>
      <c r="I7" s="15" t="s">
        <v>20</v>
      </c>
      <c r="J7" s="15" t="s">
        <v>21</v>
      </c>
      <c r="K7" s="16" t="s">
        <v>13</v>
      </c>
    </row>
    <row r="8" spans="1:12" x14ac:dyDescent="0.2">
      <c r="A8" s="17" t="s">
        <v>8</v>
      </c>
      <c r="B8" s="18"/>
      <c r="C8" s="18"/>
      <c r="D8" s="18"/>
      <c r="E8" s="18"/>
      <c r="F8" s="19"/>
      <c r="G8" s="20"/>
      <c r="H8" s="21"/>
      <c r="I8" s="21"/>
      <c r="J8" s="21"/>
      <c r="K8" s="22"/>
    </row>
    <row r="9" spans="1:12" x14ac:dyDescent="0.2">
      <c r="A9" s="23" t="s">
        <v>1</v>
      </c>
      <c r="B9" s="24">
        <v>2991</v>
      </c>
      <c r="C9" s="24">
        <v>2008</v>
      </c>
      <c r="D9" s="24">
        <v>3498</v>
      </c>
      <c r="E9" s="24">
        <v>3830</v>
      </c>
      <c r="F9" s="25">
        <v>3500</v>
      </c>
      <c r="G9" s="25">
        <v>2600</v>
      </c>
      <c r="H9" s="26">
        <f>SUM(B9:F9)/5</f>
        <v>3165.4</v>
      </c>
      <c r="I9" s="26">
        <f>H9*105%</f>
        <v>3323.67</v>
      </c>
      <c r="J9" s="26">
        <f>I9*105%</f>
        <v>3489.8535000000002</v>
      </c>
      <c r="K9" s="27">
        <v>3500</v>
      </c>
      <c r="L9" s="1"/>
    </row>
    <row r="10" spans="1:12" x14ac:dyDescent="0.2">
      <c r="A10" s="23" t="s">
        <v>0</v>
      </c>
      <c r="B10" s="24">
        <v>297</v>
      </c>
      <c r="C10" s="24">
        <v>239</v>
      </c>
      <c r="D10" s="24">
        <v>357</v>
      </c>
      <c r="E10" s="24">
        <v>297</v>
      </c>
      <c r="F10" s="25">
        <v>400</v>
      </c>
      <c r="G10" s="25">
        <v>160</v>
      </c>
      <c r="H10" s="26">
        <f t="shared" ref="H10" si="0">SUM(B10:F10)/5</f>
        <v>318</v>
      </c>
      <c r="I10" s="26">
        <f t="shared" ref="I10:J10" si="1">H10*105%</f>
        <v>333.90000000000003</v>
      </c>
      <c r="J10" s="26">
        <f t="shared" si="1"/>
        <v>350.59500000000003</v>
      </c>
      <c r="K10" s="27">
        <v>400</v>
      </c>
    </row>
    <row r="11" spans="1:12" x14ac:dyDescent="0.2">
      <c r="A11" s="23" t="s">
        <v>9</v>
      </c>
      <c r="B11" s="24"/>
      <c r="C11" s="24"/>
      <c r="D11" s="24">
        <v>283</v>
      </c>
      <c r="E11" s="24">
        <v>289</v>
      </c>
      <c r="F11" s="25">
        <v>320</v>
      </c>
      <c r="G11" s="25">
        <v>364</v>
      </c>
      <c r="H11" s="26">
        <f>SUM(D11:F11)/3</f>
        <v>297.33333333333331</v>
      </c>
      <c r="I11" s="26">
        <f t="shared" ref="I11:J11" si="2">H11*105%</f>
        <v>312.2</v>
      </c>
      <c r="J11" s="26">
        <f t="shared" si="2"/>
        <v>327.81</v>
      </c>
      <c r="K11" s="27">
        <v>365</v>
      </c>
    </row>
    <row r="12" spans="1:12" ht="24" x14ac:dyDescent="0.2">
      <c r="A12" s="17" t="s">
        <v>2</v>
      </c>
      <c r="B12" s="28">
        <f t="shared" ref="B12:E12" si="3">SUM(B9:B11)</f>
        <v>3288</v>
      </c>
      <c r="C12" s="28">
        <f t="shared" si="3"/>
        <v>2247</v>
      </c>
      <c r="D12" s="28">
        <f t="shared" si="3"/>
        <v>4138</v>
      </c>
      <c r="E12" s="28">
        <f t="shared" si="3"/>
        <v>4416</v>
      </c>
      <c r="F12" s="29">
        <f>SUM(F9:F11)</f>
        <v>4220</v>
      </c>
      <c r="G12" s="29">
        <f>SUM(G9:G11)</f>
        <v>3124</v>
      </c>
      <c r="H12" s="30">
        <f>SUM(H9:H11)</f>
        <v>3780.7333333333336</v>
      </c>
      <c r="I12" s="30">
        <f t="shared" ref="I12:J12" si="4">SUM(I9:I11)</f>
        <v>3969.77</v>
      </c>
      <c r="J12" s="30">
        <f t="shared" si="4"/>
        <v>4168.2585000000008</v>
      </c>
      <c r="K12" s="31">
        <f>SUM(K9:K11)</f>
        <v>4265</v>
      </c>
    </row>
    <row r="13" spans="1:12" s="35" customFormat="1" x14ac:dyDescent="0.2">
      <c r="A13" s="17" t="s">
        <v>3</v>
      </c>
      <c r="B13" s="28"/>
      <c r="C13" s="28"/>
      <c r="D13" s="28"/>
      <c r="E13" s="28"/>
      <c r="F13" s="32"/>
      <c r="G13" s="32"/>
      <c r="H13" s="33"/>
      <c r="I13" s="33"/>
      <c r="J13" s="33"/>
      <c r="K13" s="34"/>
    </row>
    <row r="14" spans="1:12" x14ac:dyDescent="0.2">
      <c r="A14" s="23" t="s">
        <v>4</v>
      </c>
      <c r="B14" s="24">
        <v>5129</v>
      </c>
      <c r="C14" s="24">
        <v>5740</v>
      </c>
      <c r="D14" s="24">
        <v>5088</v>
      </c>
      <c r="E14" s="24">
        <v>5394</v>
      </c>
      <c r="F14" s="25">
        <v>6000</v>
      </c>
      <c r="G14" s="25">
        <v>4500</v>
      </c>
      <c r="H14" s="26">
        <f>FORECAST(G18, B14:F14, B18:F18)</f>
        <v>5889</v>
      </c>
      <c r="I14" s="26">
        <f>H14*105%</f>
        <v>6183.45</v>
      </c>
      <c r="J14" s="26">
        <f>I14*105%</f>
        <v>6492.6225000000004</v>
      </c>
      <c r="K14" s="27">
        <v>5500</v>
      </c>
    </row>
    <row r="15" spans="1:12" ht="24" x14ac:dyDescent="0.2">
      <c r="A15" s="23" t="s">
        <v>5</v>
      </c>
      <c r="B15" s="24">
        <v>889</v>
      </c>
      <c r="C15" s="24">
        <v>703</v>
      </c>
      <c r="D15" s="24">
        <v>1333</v>
      </c>
      <c r="E15" s="24">
        <v>889</v>
      </c>
      <c r="F15" s="25">
        <v>800</v>
      </c>
      <c r="G15" s="25">
        <v>800</v>
      </c>
      <c r="H15" s="26">
        <f>FORECAST(G18, B15:F15, B18:F18)</f>
        <v>925.2</v>
      </c>
      <c r="I15" s="26">
        <f>H15*105%</f>
        <v>971.46</v>
      </c>
      <c r="J15" s="26">
        <f>I15*105%</f>
        <v>1020.0330000000001</v>
      </c>
      <c r="K15" s="27">
        <v>925</v>
      </c>
    </row>
    <row r="16" spans="1:12" x14ac:dyDescent="0.2">
      <c r="A16" s="17" t="s">
        <v>6</v>
      </c>
      <c r="B16" s="28">
        <f t="shared" ref="B16:E16" si="5">SUM(B14:B15)</f>
        <v>6018</v>
      </c>
      <c r="C16" s="28">
        <f t="shared" si="5"/>
        <v>6443</v>
      </c>
      <c r="D16" s="28">
        <f t="shared" si="5"/>
        <v>6421</v>
      </c>
      <c r="E16" s="28">
        <f t="shared" si="5"/>
        <v>6283</v>
      </c>
      <c r="F16" s="29">
        <f>SUM(F14:F15)</f>
        <v>6800</v>
      </c>
      <c r="G16" s="29">
        <f>SUM(G14:G15)</f>
        <v>5300</v>
      </c>
      <c r="H16" s="30">
        <f>SUM(H14:H15)</f>
        <v>6814.2</v>
      </c>
      <c r="I16" s="30">
        <f t="shared" ref="I16:J16" si="6">SUM(I14:I15)</f>
        <v>7154.91</v>
      </c>
      <c r="J16" s="30">
        <f t="shared" si="6"/>
        <v>7512.6555000000008</v>
      </c>
      <c r="K16" s="31">
        <f>SUM(K14:K15)</f>
        <v>6425</v>
      </c>
    </row>
    <row r="17" spans="1:11" x14ac:dyDescent="0.2">
      <c r="A17" s="17" t="s">
        <v>18</v>
      </c>
      <c r="B17" s="28">
        <f t="shared" ref="B17:K17" si="7">SUM(B16-B12)</f>
        <v>2730</v>
      </c>
      <c r="C17" s="28">
        <f t="shared" si="7"/>
        <v>4196</v>
      </c>
      <c r="D17" s="28">
        <f t="shared" si="7"/>
        <v>2283</v>
      </c>
      <c r="E17" s="28">
        <f t="shared" si="7"/>
        <v>1867</v>
      </c>
      <c r="F17" s="29">
        <f t="shared" si="7"/>
        <v>2580</v>
      </c>
      <c r="G17" s="29">
        <f t="shared" si="7"/>
        <v>2176</v>
      </c>
      <c r="H17" s="30">
        <f t="shared" si="7"/>
        <v>3033.4666666666662</v>
      </c>
      <c r="I17" s="30">
        <f t="shared" si="7"/>
        <v>3185.14</v>
      </c>
      <c r="J17" s="30">
        <f t="shared" si="7"/>
        <v>3344.3969999999999</v>
      </c>
      <c r="K17" s="31">
        <f t="shared" si="7"/>
        <v>2160</v>
      </c>
    </row>
    <row r="18" spans="1:11" x14ac:dyDescent="0.2">
      <c r="B18" s="3">
        <v>2013</v>
      </c>
      <c r="C18" s="3">
        <v>2014</v>
      </c>
      <c r="D18" s="3">
        <v>2015</v>
      </c>
      <c r="E18" s="3">
        <v>2016</v>
      </c>
      <c r="F18" s="36">
        <v>2017</v>
      </c>
      <c r="G18" s="8">
        <v>2018</v>
      </c>
    </row>
    <row r="23" spans="1:11" x14ac:dyDescent="0.2">
      <c r="A23" s="35"/>
      <c r="B23" s="37"/>
      <c r="C23" s="37"/>
      <c r="D23" s="37"/>
      <c r="E23" s="37"/>
      <c r="G23" s="4"/>
      <c r="H23" s="5"/>
      <c r="I23" s="5"/>
      <c r="J23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</dc:creator>
  <cp:lastModifiedBy>Sally</cp:lastModifiedBy>
  <cp:lastPrinted>2017-11-23T14:41:58Z</cp:lastPrinted>
  <dcterms:created xsi:type="dcterms:W3CDTF">2014-10-30T10:00:16Z</dcterms:created>
  <dcterms:modified xsi:type="dcterms:W3CDTF">2018-01-12T12:16:17Z</dcterms:modified>
</cp:coreProperties>
</file>